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SINESS\NZCC\Productivity Tools\Integration\"/>
    </mc:Choice>
  </mc:AlternateContent>
  <bookViews>
    <workbookView xWindow="480" yWindow="90" windowWidth="12300" windowHeight="8070" activeTab="3"/>
  </bookViews>
  <sheets>
    <sheet name="Cost Chart" sheetId="4" r:id="rId1"/>
    <sheet name="ChickenFeed budget" sheetId="1" r:id="rId2"/>
    <sheet name="Items" sheetId="2" r:id="rId3"/>
    <sheet name="Stocks held" sheetId="3" r:id="rId4"/>
  </sheets>
  <calcPr calcId="162913"/>
</workbook>
</file>

<file path=xl/calcChain.xml><?xml version="1.0" encoding="utf-8"?>
<calcChain xmlns="http://schemas.openxmlformats.org/spreadsheetml/2006/main">
  <c r="D5" i="2" l="1"/>
  <c r="D4" i="2"/>
  <c r="D3" i="2"/>
  <c r="D2" i="2"/>
  <c r="D4" i="1"/>
  <c r="E4" i="1" s="1"/>
  <c r="F4" i="1" s="1"/>
  <c r="D5" i="1"/>
  <c r="D6" i="1"/>
  <c r="E6" i="1" s="1"/>
  <c r="F6" i="1" s="1"/>
  <c r="D7" i="1"/>
  <c r="E7" i="1" s="1"/>
  <c r="F7" i="1" s="1"/>
  <c r="C13" i="1"/>
  <c r="C12" i="1"/>
  <c r="C11" i="1"/>
  <c r="B9" i="1"/>
  <c r="G7" i="1" l="1"/>
  <c r="H7" i="1" s="1"/>
  <c r="I7" i="1" s="1"/>
  <c r="G6" i="1"/>
  <c r="H6" i="1" s="1"/>
  <c r="I6" i="1" s="1"/>
  <c r="G4" i="1"/>
  <c r="H4" i="1"/>
  <c r="E5" i="1"/>
  <c r="E9" i="1" s="1"/>
  <c r="I4" i="1" l="1"/>
  <c r="F5" i="1"/>
  <c r="G5" i="1" l="1"/>
  <c r="H5" i="1" s="1"/>
  <c r="F9" i="1"/>
  <c r="I5" i="1" l="1"/>
  <c r="H9" i="1"/>
  <c r="G9" i="1"/>
  <c r="G11" i="1"/>
</calcChain>
</file>

<file path=xl/sharedStrings.xml><?xml version="1.0" encoding="utf-8"?>
<sst xmlns="http://schemas.openxmlformats.org/spreadsheetml/2006/main" count="26" uniqueCount="18">
  <si>
    <t>Chicken Feed Budget</t>
  </si>
  <si>
    <t>Item</t>
  </si>
  <si>
    <t>Per Item</t>
  </si>
  <si>
    <t>Cost Price</t>
  </si>
  <si>
    <t>GST to add</t>
  </si>
  <si>
    <t>Cost plus GST</t>
  </si>
  <si>
    <t>Final Cost</t>
  </si>
  <si>
    <t>Chicken mash</t>
  </si>
  <si>
    <t>Grit</t>
  </si>
  <si>
    <t>Wire mesh</t>
  </si>
  <si>
    <t>Infrared light bulbs</t>
  </si>
  <si>
    <t>Total Cost</t>
  </si>
  <si>
    <t>Quantity</t>
  </si>
  <si>
    <t>Discount 5%</t>
  </si>
  <si>
    <t>Average</t>
  </si>
  <si>
    <t>Highest</t>
  </si>
  <si>
    <t>Lowest</t>
  </si>
  <si>
    <t>Cost per Chicken per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</si>
</sst>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\-&quot;$&quot;#,##0"/>
    <numFmt numFmtId="8" formatCode="&quot;$&quot;#,##0.00;[Red]\-&quot;$&quot;#,##0.00"/>
  </numFmts>
  <fonts count="4" x14ac:knownFonts="1">
    <font>
      <sz val="10"/>
      <name val="Arial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8" fontId="0" fillId="0" borderId="0" xfId="0" applyNumberFormat="1"/>
    <xf numFmtId="6" fontId="0" fillId="0" borderId="0" xfId="0" applyNumberFormat="1"/>
    <xf numFmtId="0" fontId="2" fillId="0" borderId="2" xfId="0" applyFont="1" applyBorder="1"/>
    <xf numFmtId="0" fontId="3" fillId="0" borderId="2" xfId="0" applyFont="1" applyBorder="1" applyAlignment="1">
      <alignment horizontal="righ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Fill="1" applyBorder="1" applyAlignment="1">
      <alignment horizontal="right"/>
    </xf>
    <xf numFmtId="8" fontId="2" fillId="0" borderId="0" xfId="0" applyNumberFormat="1" applyFont="1"/>
    <xf numFmtId="0" fontId="2" fillId="0" borderId="1" xfId="0" applyFont="1" applyBorder="1"/>
    <xf numFmtId="8" fontId="2" fillId="0" borderId="1" xfId="0" applyNumberFormat="1" applyFont="1" applyBorder="1"/>
    <xf numFmtId="8" fontId="2" fillId="0" borderId="3" xfId="0" applyNumberFormat="1" applyFont="1" applyBorder="1"/>
    <xf numFmtId="8" fontId="2" fillId="0" borderId="6" xfId="0" applyNumberFormat="1" applyFont="1" applyBorder="1"/>
    <xf numFmtId="8" fontId="2" fillId="0" borderId="4" xfId="0" applyNumberFormat="1" applyFont="1" applyBorder="1"/>
    <xf numFmtId="8" fontId="2" fillId="0" borderId="5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 sz="1600"/>
              <a:t>Cost per Item per Chicken</a:t>
            </a:r>
          </a:p>
        </c:rich>
      </c:tx>
      <c:layout>
        <c:manualLayout>
          <c:xMode val="edge"/>
          <c:yMode val="edge"/>
          <c:x val="0.30632523600348721"/>
          <c:y val="3.6450516908511435E-2"/>
        </c:manualLayout>
      </c:layout>
      <c:overlay val="0"/>
      <c:spPr>
        <a:solidFill>
          <a:schemeClr val="accent6">
            <a:lumMod val="75000"/>
          </a:scheme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38144329896906E-2"/>
          <c:y val="0.12158054711246201"/>
          <c:w val="0.89003436426116833"/>
          <c:h val="0.787234042553191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'ChickenFeed budget'!$I$3</c:f>
              <c:strCache>
                <c:ptCount val="1"/>
                <c:pt idx="0">
                  <c:v>Cost per Chicken per month</c:v>
                </c:pt>
              </c:strCache>
            </c:strRef>
          </c:tx>
          <c:spPr>
            <a:solidFill>
              <a:schemeClr val="accent1"/>
            </a:solidFill>
            <a:ln w="38100" cap="flat" cmpd="sng" algn="ctr">
              <a:solidFill>
                <a:schemeClr val="lt1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gradFill rotWithShape="1">
                <a:gsLst>
                  <a:gs pos="0">
                    <a:schemeClr val="dk1">
                      <a:shade val="51000"/>
                      <a:satMod val="130000"/>
                    </a:schemeClr>
                  </a:gs>
                  <a:gs pos="80000">
                    <a:schemeClr val="dk1">
                      <a:shade val="93000"/>
                      <a:satMod val="130000"/>
                    </a:schemeClr>
                  </a:gs>
                  <a:gs pos="100000">
                    <a:schemeClr val="dk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sz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'ChickenFeed budget'!$A$4:$A$7</c:f>
              <c:strCache>
                <c:ptCount val="4"/>
                <c:pt idx="0">
                  <c:v>Chicken mash</c:v>
                </c:pt>
                <c:pt idx="1">
                  <c:v>Grit</c:v>
                </c:pt>
                <c:pt idx="2">
                  <c:v>Wire mesh</c:v>
                </c:pt>
                <c:pt idx="3">
                  <c:v>Infrared light bulbs</c:v>
                </c:pt>
              </c:strCache>
            </c:strRef>
          </c:cat>
          <c:val>
            <c:numRef>
              <c:f>'ChickenFeed budget'!$I$4:$I$7</c:f>
              <c:numCache>
                <c:formatCode>"$"#,##0.00_);[Red]\("$"#,##0.00\)</c:formatCode>
                <c:ptCount val="4"/>
                <c:pt idx="0">
                  <c:v>0.38169642857142855</c:v>
                </c:pt>
                <c:pt idx="1">
                  <c:v>0.36642857142857144</c:v>
                </c:pt>
                <c:pt idx="2">
                  <c:v>0.91607142857142854</c:v>
                </c:pt>
                <c:pt idx="3">
                  <c:v>1.0840178571428571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E6-495B-9B1A-216977F6F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362528"/>
        <c:axId val="400362920"/>
      </c:barChart>
      <c:catAx>
        <c:axId val="40036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36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0362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.00_);[Red]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362528"/>
        <c:crosses val="autoZero"/>
        <c:crossBetween val="between"/>
      </c:valAx>
      <c:spPr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NZ">
                <a:solidFill>
                  <a:schemeClr val="lt1"/>
                </a:solidFill>
                <a:latin typeface="+mn-lt"/>
                <a:ea typeface="+mn-ea"/>
                <a:cs typeface="+mn-cs"/>
              </a:rPr>
              <a:t>Portion of Costs</a:t>
            </a:r>
            <a:endParaRPr lang="en-NZ"/>
          </a:p>
        </c:rich>
      </c:tx>
      <c:layout>
        <c:manualLayout>
          <c:xMode val="edge"/>
          <c:yMode val="edge"/>
          <c:x val="0.24413376022767699"/>
          <c:y val="0.51129943502824859"/>
        </c:manualLayout>
      </c:layout>
      <c:overlay val="0"/>
      <c:spPr>
        <a:solidFill>
          <a:schemeClr val="accent5"/>
        </a:solidFill>
        <a:ln w="38100" cap="flat" cmpd="sng" algn="ctr">
          <a:solidFill>
            <a:schemeClr val="lt1"/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087335467805048E-2"/>
          <c:y val="4.8023192016252207E-2"/>
          <c:w val="0.92617988853314359"/>
          <c:h val="0.9202313270163263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0-BFC2-4148-8207-D5C29A1C787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2-BFC2-4148-8207-D5C29A1C787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4-BFC2-4148-8207-D5C29A1C787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BFC2-4148-8207-D5C29A1C787C}"/>
              </c:ext>
            </c:extLst>
          </c:dPt>
          <c:dLbls>
            <c:dLbl>
              <c:idx val="0"/>
              <c:layout>
                <c:manualLayout>
                  <c:x val="-0.13128305466619242"/>
                  <c:y val="0.1291759716476118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FC2-4148-8207-D5C29A1C787C}"/>
                </c:ext>
              </c:extLst>
            </c:dLbl>
            <c:dLbl>
              <c:idx val="1"/>
              <c:layout>
                <c:manualLayout>
                  <c:x val="-0.1029663227795565"/>
                  <c:y val="4.2672420184764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C2-4148-8207-D5C29A1C787C}"/>
                </c:ext>
              </c:extLst>
            </c:dLbl>
            <c:dLbl>
              <c:idx val="2"/>
              <c:layout>
                <c:manualLayout>
                  <c:x val="-0.12281098067117284"/>
                  <c:y val="-0.148846478935895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FC2-4148-8207-D5C29A1C787C}"/>
                </c:ext>
              </c:extLst>
            </c:dLbl>
            <c:dLbl>
              <c:idx val="3"/>
              <c:layout>
                <c:manualLayout>
                  <c:x val="0.13912071623384326"/>
                  <c:y val="7.51403532185595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FC2-4148-8207-D5C29A1C787C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'ChickenFeed budget'!$A$4:$A$7</c:f>
              <c:strCache>
                <c:ptCount val="4"/>
                <c:pt idx="0">
                  <c:v>Chicken mash</c:v>
                </c:pt>
                <c:pt idx="1">
                  <c:v>Grit</c:v>
                </c:pt>
                <c:pt idx="2">
                  <c:v>Wire mesh</c:v>
                </c:pt>
                <c:pt idx="3">
                  <c:v>Infrared light bulbs</c:v>
                </c:pt>
              </c:strCache>
            </c:strRef>
          </c:cat>
          <c:val>
            <c:numRef>
              <c:f>'ChickenFeed budget'!$H$4:$H$7</c:f>
              <c:numCache>
                <c:formatCode>#,##0.00</c:formatCode>
                <c:ptCount val="4"/>
                <c:pt idx="0">
                  <c:v>133.59375</c:v>
                </c:pt>
                <c:pt idx="1">
                  <c:v>128.25</c:v>
                </c:pt>
                <c:pt idx="2">
                  <c:v>320.625</c:v>
                </c:pt>
                <c:pt idx="3">
                  <c:v>379.40625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FC2-4148-8207-D5C29A1C787C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NZ">
                <a:solidFill>
                  <a:schemeClr val="lt1"/>
                </a:solidFill>
                <a:latin typeface="+mn-lt"/>
                <a:ea typeface="+mn-ea"/>
                <a:cs typeface="+mn-cs"/>
              </a:rPr>
              <a:t>Stocks held</a:t>
            </a:r>
            <a:endParaRPr lang="en-NZ"/>
          </a:p>
        </c:rich>
      </c:tx>
      <c:layout>
        <c:manualLayout>
          <c:xMode val="edge"/>
          <c:yMode val="edge"/>
          <c:x val="0.15807983377077864"/>
          <c:y val="3.9874963546223385E-2"/>
        </c:manualLayout>
      </c:layout>
      <c:overlay val="1"/>
      <c:spPr>
        <a:solidFill>
          <a:schemeClr val="accent4"/>
        </a:solidFill>
        <a:ln w="25400" cap="flat" cmpd="sng" algn="ctr">
          <a:solidFill>
            <a:schemeClr val="accent4">
              <a:shade val="50000"/>
            </a:schemeClr>
          </a:solidFill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260415547471771E-2"/>
          <c:y val="4.7169044715421937E-2"/>
          <c:w val="0.92454595222380831"/>
          <c:h val="0.784468503937007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Items!$B$1</c:f>
              <c:strCache>
                <c:ptCount val="1"/>
                <c:pt idx="0">
                  <c:v>Quantity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0"/>
              <c:layout>
                <c:manualLayout>
                  <c:x val="-5.5555555555555584E-3"/>
                  <c:y val="-6.944444444444444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485-44BE-9AB9-6F65E900AC1E}"/>
                </c:ext>
              </c:extLst>
            </c:dLbl>
            <c:dLbl>
              <c:idx val="1"/>
              <c:layout>
                <c:manualLayout>
                  <c:x val="-8.3333333333333332E-3"/>
                  <c:y val="-6.944444444444444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485-44BE-9AB9-6F65E900AC1E}"/>
                </c:ext>
              </c:extLst>
            </c:dLbl>
            <c:dLbl>
              <c:idx val="2"/>
              <c:layout>
                <c:manualLayout>
                  <c:x val="-2.7777777777778798E-3"/>
                  <c:y val="-5.555555555555555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485-44BE-9AB9-6F65E900AC1E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Items!$A$2:$A$5</c:f>
              <c:strCache>
                <c:ptCount val="4"/>
                <c:pt idx="0">
                  <c:v>Chicken mash</c:v>
                </c:pt>
                <c:pt idx="1">
                  <c:v>Grit</c:v>
                </c:pt>
                <c:pt idx="2">
                  <c:v>Wire mesh</c:v>
                </c:pt>
                <c:pt idx="3">
                  <c:v>Infrared light bulbs</c:v>
                </c:pt>
              </c:strCache>
            </c:strRef>
          </c:cat>
          <c:val>
            <c:numRef>
              <c:f>Items!$B$2:$B$5</c:f>
              <c:numCache>
                <c:formatCode>General</c:formatCode>
                <c:ptCount val="4"/>
                <c:pt idx="0">
                  <c:v>10</c:v>
                </c:pt>
                <c:pt idx="1">
                  <c:v>7</c:v>
                </c:pt>
                <c:pt idx="2">
                  <c:v>20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85-44BE-9AB9-6F65E900AC1E}"/>
            </c:ext>
          </c:extLst>
        </c:ser>
        <c:ser>
          <c:idx val="1"/>
          <c:order val="1"/>
          <c:tx>
            <c:strRef>
              <c:f>Items!$C$1</c:f>
              <c:strCache>
                <c:ptCount val="1"/>
                <c:pt idx="0">
                  <c:v>Per Item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numFmt formatCode="\$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Items!$A$2:$A$5</c:f>
              <c:strCache>
                <c:ptCount val="4"/>
                <c:pt idx="0">
                  <c:v>Chicken mash</c:v>
                </c:pt>
                <c:pt idx="1">
                  <c:v>Grit</c:v>
                </c:pt>
                <c:pt idx="2">
                  <c:v>Wire mesh</c:v>
                </c:pt>
                <c:pt idx="3">
                  <c:v>Infrared light bulbs</c:v>
                </c:pt>
              </c:strCache>
            </c:strRef>
          </c:cat>
          <c:val>
            <c:numRef>
              <c:f>Items!$C$2:$C$5</c:f>
              <c:numCache>
                <c:formatCode>#,##0.00</c:formatCode>
                <c:ptCount val="4"/>
                <c:pt idx="0">
                  <c:v>12.5</c:v>
                </c:pt>
                <c:pt idx="1">
                  <c:v>22</c:v>
                </c:pt>
                <c:pt idx="2">
                  <c:v>15</c:v>
                </c:pt>
                <c:pt idx="3">
                  <c:v>7.59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5-44BE-9AB9-6F65E900A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00359784"/>
        <c:axId val="400354296"/>
      </c:barChart>
      <c:catAx>
        <c:axId val="400359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54296"/>
        <c:crosses val="autoZero"/>
        <c:auto val="1"/>
        <c:lblAlgn val="ctr"/>
        <c:lblOffset val="100"/>
        <c:noMultiLvlLbl val="0"/>
      </c:catAx>
      <c:valAx>
        <c:axId val="40035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59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161942257217844"/>
          <c:y val="0.90798556430446198"/>
          <c:w val="0.27676115485564307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tx1">
        <a:lumMod val="65000"/>
        <a:lumOff val="35000"/>
      </a:schemeClr>
    </a:soli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9" workbookViewId="0"/>
  </sheetViews>
  <pageMargins left="2.7559055118110236" right="2.7559055118110236" top="2.3622047244094491" bottom="2.3622047244094491" header="0.51181102362204722" footer="0.51181102362204722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554466" cy="313575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142875</xdr:rowOff>
    </xdr:from>
    <xdr:to>
      <xdr:col>5</xdr:col>
      <xdr:colOff>632100</xdr:colOff>
      <xdr:row>31</xdr:row>
      <xdr:rowOff>108225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7</xdr:col>
      <xdr:colOff>276225</xdr:colOff>
      <xdr:row>17</xdr:row>
      <xdr:rowOff>19050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H28" sqref="H28"/>
    </sheetView>
  </sheetViews>
  <sheetFormatPr defaultRowHeight="12.75" x14ac:dyDescent="0.2"/>
  <cols>
    <col min="1" max="1" width="17" bestFit="1" customWidth="1"/>
    <col min="2" max="3" width="7.85546875" bestFit="1" customWidth="1"/>
    <col min="4" max="4" width="8.7109375" bestFit="1" customWidth="1"/>
    <col min="5" max="5" width="9.28515625" bestFit="1" customWidth="1"/>
    <col min="6" max="6" width="11.28515625" bestFit="1" customWidth="1"/>
    <col min="7" max="7" width="10.42578125" bestFit="1" customWidth="1"/>
    <col min="8" max="8" width="8.42578125" bestFit="1" customWidth="1"/>
    <col min="9" max="9" width="23.28515625" bestFit="1" customWidth="1"/>
  </cols>
  <sheetData>
    <row r="1" spans="1:9" x14ac:dyDescent="0.2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x14ac:dyDescent="0.2">
      <c r="A2" s="5"/>
      <c r="B2" s="5"/>
      <c r="C2" s="5"/>
      <c r="D2" s="5"/>
      <c r="E2" s="5"/>
      <c r="F2" s="5"/>
      <c r="G2" s="5"/>
      <c r="H2" s="5"/>
      <c r="I2" s="5"/>
    </row>
    <row r="3" spans="1:9" x14ac:dyDescent="0.2">
      <c r="A3" s="3" t="s">
        <v>1</v>
      </c>
      <c r="B3" s="4" t="s">
        <v>12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13</v>
      </c>
      <c r="H3" s="4" t="s">
        <v>6</v>
      </c>
      <c r="I3" s="7" t="s">
        <v>17</v>
      </c>
    </row>
    <row r="4" spans="1:9" x14ac:dyDescent="0.2">
      <c r="A4" s="5" t="s">
        <v>7</v>
      </c>
      <c r="B4" s="5">
        <v>10</v>
      </c>
      <c r="C4" s="6">
        <v>12.5</v>
      </c>
      <c r="D4" s="6">
        <f>B4*C4</f>
        <v>125</v>
      </c>
      <c r="E4" s="6">
        <f>D4*12.5%</f>
        <v>15.625</v>
      </c>
      <c r="F4" s="6">
        <f>D4+E4</f>
        <v>140.625</v>
      </c>
      <c r="G4" s="6">
        <f>F4*5%</f>
        <v>7.03125</v>
      </c>
      <c r="H4" s="6">
        <f>F4-G4</f>
        <v>133.59375</v>
      </c>
      <c r="I4" s="8">
        <f>H4/350</f>
        <v>0.38169642857142855</v>
      </c>
    </row>
    <row r="5" spans="1:9" x14ac:dyDescent="0.2">
      <c r="A5" s="5" t="s">
        <v>8</v>
      </c>
      <c r="B5" s="5">
        <v>2</v>
      </c>
      <c r="C5" s="6">
        <v>60</v>
      </c>
      <c r="D5" s="6">
        <f>B5*C5</f>
        <v>120</v>
      </c>
      <c r="E5" s="6">
        <f>D5*12.5%</f>
        <v>15</v>
      </c>
      <c r="F5" s="6">
        <f>D5+E5</f>
        <v>135</v>
      </c>
      <c r="G5" s="6">
        <f>F5*5%</f>
        <v>6.75</v>
      </c>
      <c r="H5" s="6">
        <f>F5-G5</f>
        <v>128.25</v>
      </c>
      <c r="I5" s="8">
        <f>H5/350</f>
        <v>0.36642857142857144</v>
      </c>
    </row>
    <row r="6" spans="1:9" x14ac:dyDescent="0.2">
      <c r="A6" s="5" t="s">
        <v>9</v>
      </c>
      <c r="B6" s="5">
        <v>20</v>
      </c>
      <c r="C6" s="6">
        <v>15</v>
      </c>
      <c r="D6" s="6">
        <f>B6*C6</f>
        <v>300</v>
      </c>
      <c r="E6" s="6">
        <f>D6*12.5%</f>
        <v>37.5</v>
      </c>
      <c r="F6" s="6">
        <f>D6+E6</f>
        <v>337.5</v>
      </c>
      <c r="G6" s="6">
        <f>F6*5%</f>
        <v>16.875</v>
      </c>
      <c r="H6" s="6">
        <f>F6-G6</f>
        <v>320.625</v>
      </c>
      <c r="I6" s="8">
        <f>H6/350</f>
        <v>0.91607142857142854</v>
      </c>
    </row>
    <row r="7" spans="1:9" x14ac:dyDescent="0.2">
      <c r="A7" s="5" t="s">
        <v>10</v>
      </c>
      <c r="B7" s="5">
        <v>100</v>
      </c>
      <c r="C7" s="6">
        <v>3.55</v>
      </c>
      <c r="D7" s="6">
        <f>B7*C7</f>
        <v>355</v>
      </c>
      <c r="E7" s="6">
        <f>D7*12.5%</f>
        <v>44.375</v>
      </c>
      <c r="F7" s="6">
        <f>D7+E7</f>
        <v>399.375</v>
      </c>
      <c r="G7" s="6">
        <f>F7*5%</f>
        <v>19.96875</v>
      </c>
      <c r="H7" s="6">
        <f>F7-G7</f>
        <v>379.40625</v>
      </c>
      <c r="I7" s="8">
        <f>H7/350</f>
        <v>1.0840178571428571</v>
      </c>
    </row>
    <row r="8" spans="1:9" x14ac:dyDescent="0.2">
      <c r="A8" s="5"/>
      <c r="B8" s="5"/>
      <c r="C8" s="5"/>
      <c r="D8" s="5"/>
      <c r="E8" s="5"/>
      <c r="F8" s="5"/>
      <c r="G8" s="5"/>
      <c r="H8" s="5"/>
      <c r="I8" s="5"/>
    </row>
    <row r="9" spans="1:9" ht="13.5" thickBot="1" x14ac:dyDescent="0.25">
      <c r="A9" s="5" t="s">
        <v>11</v>
      </c>
      <c r="B9" s="9">
        <f>SUM(B4:B7)</f>
        <v>132</v>
      </c>
      <c r="C9" s="5"/>
      <c r="D9" s="5"/>
      <c r="E9" s="10">
        <f>SUM(E4:E7)</f>
        <v>112.5</v>
      </c>
      <c r="F9" s="10">
        <f>SUM(F4:F7)</f>
        <v>1012.5</v>
      </c>
      <c r="G9" s="10">
        <f>SUM(G4:G7)</f>
        <v>50.625</v>
      </c>
      <c r="H9" s="10">
        <f>SUM(H4:H7)</f>
        <v>961.875</v>
      </c>
      <c r="I9" s="5"/>
    </row>
    <row r="10" spans="1:9" ht="14.25" thickTop="1" thickBot="1" x14ac:dyDescent="0.25">
      <c r="A10" s="5"/>
      <c r="B10" s="5"/>
      <c r="C10" s="5"/>
      <c r="D10" s="5"/>
      <c r="E10" s="5"/>
      <c r="F10" s="5"/>
      <c r="G10" s="5"/>
      <c r="H10" s="5"/>
      <c r="I10" s="5"/>
    </row>
    <row r="11" spans="1:9" ht="13.5" thickBot="1" x14ac:dyDescent="0.25">
      <c r="A11" s="5" t="s">
        <v>14</v>
      </c>
      <c r="B11" s="5"/>
      <c r="C11" s="11">
        <f>AVERAGE(C4:C7)</f>
        <v>22.762499999999999</v>
      </c>
      <c r="D11" s="5"/>
      <c r="E11" s="5"/>
      <c r="F11" s="5"/>
      <c r="G11" s="12">
        <f>AVERAGE(G4:G7)</f>
        <v>12.65625</v>
      </c>
      <c r="H11" s="5"/>
      <c r="I11" s="5"/>
    </row>
    <row r="12" spans="1:9" x14ac:dyDescent="0.2">
      <c r="A12" s="5" t="s">
        <v>15</v>
      </c>
      <c r="B12" s="5"/>
      <c r="C12" s="13">
        <f>MAX(C4:C7)</f>
        <v>60</v>
      </c>
      <c r="D12" s="5"/>
      <c r="E12" s="5"/>
      <c r="F12" s="5"/>
      <c r="G12" s="5"/>
      <c r="H12" s="5"/>
      <c r="I12" s="5"/>
    </row>
    <row r="13" spans="1:9" ht="13.5" thickBot="1" x14ac:dyDescent="0.25">
      <c r="A13" s="5" t="s">
        <v>16</v>
      </c>
      <c r="B13" s="5"/>
      <c r="C13" s="14">
        <f>MIN(C4:C7)</f>
        <v>3.55</v>
      </c>
      <c r="D13" s="5"/>
      <c r="E13" s="5"/>
      <c r="F13" s="5"/>
      <c r="G13" s="5"/>
      <c r="H13" s="5"/>
      <c r="I13" s="5"/>
    </row>
  </sheetData>
  <phoneticPr fontId="1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5"/>
    </sheetView>
  </sheetViews>
  <sheetFormatPr defaultRowHeight="12.75" x14ac:dyDescent="0.2"/>
  <cols>
    <col min="1" max="1" width="16.42578125" bestFit="1" customWidth="1"/>
    <col min="2" max="3" width="7.85546875" bestFit="1" customWidth="1"/>
    <col min="4" max="4" width="8.7109375" bestFit="1" customWidth="1"/>
  </cols>
  <sheetData>
    <row r="1" spans="1:4" x14ac:dyDescent="0.2">
      <c r="A1" s="3" t="s">
        <v>1</v>
      </c>
      <c r="B1" s="4" t="s">
        <v>12</v>
      </c>
      <c r="C1" s="4" t="s">
        <v>2</v>
      </c>
      <c r="D1" s="4" t="s">
        <v>3</v>
      </c>
    </row>
    <row r="2" spans="1:4" x14ac:dyDescent="0.2">
      <c r="A2" s="5" t="s">
        <v>7</v>
      </c>
      <c r="B2" s="5">
        <v>10</v>
      </c>
      <c r="C2" s="6">
        <v>12.5</v>
      </c>
      <c r="D2" s="6">
        <f>B2*C2</f>
        <v>125</v>
      </c>
    </row>
    <row r="3" spans="1:4" x14ac:dyDescent="0.2">
      <c r="A3" s="5" t="s">
        <v>8</v>
      </c>
      <c r="B3" s="5">
        <v>7</v>
      </c>
      <c r="C3" s="6">
        <v>22</v>
      </c>
      <c r="D3" s="6">
        <f>B3*C3</f>
        <v>154</v>
      </c>
    </row>
    <row r="4" spans="1:4" x14ac:dyDescent="0.2">
      <c r="A4" s="5" t="s">
        <v>9</v>
      </c>
      <c r="B4" s="5">
        <v>20</v>
      </c>
      <c r="C4" s="6">
        <v>15</v>
      </c>
      <c r="D4" s="6">
        <f>B4*C4</f>
        <v>300</v>
      </c>
    </row>
    <row r="5" spans="1:4" x14ac:dyDescent="0.2">
      <c r="A5" s="5" t="s">
        <v>10</v>
      </c>
      <c r="B5" s="5">
        <v>25</v>
      </c>
      <c r="C5" s="6">
        <v>7.59</v>
      </c>
      <c r="D5" s="6">
        <f>B5*C5</f>
        <v>189.75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5:E35"/>
  <sheetViews>
    <sheetView tabSelected="1" workbookViewId="0">
      <selection activeCell="I20" sqref="I20"/>
    </sheetView>
  </sheetViews>
  <sheetFormatPr defaultRowHeight="12.75" x14ac:dyDescent="0.2"/>
  <cols>
    <col min="5" max="5" width="10.140625" bestFit="1" customWidth="1"/>
  </cols>
  <sheetData>
    <row r="35" spans="4:5" x14ac:dyDescent="0.2">
      <c r="D35" s="2"/>
      <c r="E35" s="1"/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ChickenFeed budget</vt:lpstr>
      <vt:lpstr>Items</vt:lpstr>
      <vt:lpstr>Stocks held</vt:lpstr>
      <vt:lpstr>Cost Chart</vt:lpstr>
    </vt:vector>
  </TitlesOfParts>
  <Company>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 Robertson</dc:creator>
  <cp:lastModifiedBy>Gay Robertson</cp:lastModifiedBy>
  <cp:lastPrinted>2005-02-04T01:54:15Z</cp:lastPrinted>
  <dcterms:created xsi:type="dcterms:W3CDTF">2005-02-04T01:38:08Z</dcterms:created>
  <dcterms:modified xsi:type="dcterms:W3CDTF">2017-03-06T19:25:32Z</dcterms:modified>
</cp:coreProperties>
</file>